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004"/>
  <workbookPr codeName="ThisWorkbook" autoCompressPictures="0"/>
  <bookViews>
    <workbookView xWindow="1700" yWindow="0" windowWidth="25600" windowHeight="16060"/>
  </bookViews>
  <sheets>
    <sheet name="Overhead" sheetId="10" r:id="rId1"/>
    <sheet name="Employees" sheetId="9" r:id="rId2"/>
    <sheet name="Sell Rate" sheetId="8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0" i="8" l="1"/>
  <c r="C9" i="10"/>
  <c r="D7" i="8"/>
  <c r="D60" i="8"/>
  <c r="G19" i="8"/>
  <c r="G21" i="8"/>
  <c r="J28" i="8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L5" i="9"/>
  <c r="D15" i="8"/>
  <c r="J7" i="8"/>
  <c r="L7" i="9"/>
  <c r="J4" i="8"/>
  <c r="J15" i="8"/>
  <c r="D19" i="8"/>
  <c r="J11" i="8"/>
  <c r="D21" i="8"/>
  <c r="J13" i="8"/>
  <c r="J19" i="8"/>
  <c r="J22" i="8"/>
  <c r="J24" i="8"/>
  <c r="D24" i="8"/>
  <c r="D26" i="8"/>
  <c r="D28" i="8"/>
  <c r="D30" i="8"/>
  <c r="D32" i="8"/>
  <c r="D34" i="8"/>
</calcChain>
</file>

<file path=xl/sharedStrings.xml><?xml version="1.0" encoding="utf-8"?>
<sst xmlns="http://schemas.openxmlformats.org/spreadsheetml/2006/main" count="45" uniqueCount="43">
  <si>
    <t>Total Overhead:</t>
  </si>
  <si>
    <t>FICA:</t>
  </si>
  <si>
    <t>Mo Hrs:</t>
  </si>
  <si>
    <t>Comp. Insurance:</t>
  </si>
  <si>
    <t>Net Profit %:</t>
  </si>
  <si>
    <t>State Unemploy:</t>
  </si>
  <si>
    <t>Avg. Wage:</t>
  </si>
  <si>
    <t>Material %</t>
  </si>
  <si>
    <t>Fed. Unemploy:</t>
  </si>
  <si>
    <t>Avg. Burden:</t>
  </si>
  <si>
    <t>No. Empl.</t>
  </si>
  <si>
    <t>Liability:</t>
  </si>
  <si>
    <t>OH Per Hr.</t>
  </si>
  <si>
    <t>Avg Hrs per Week</t>
  </si>
  <si>
    <t>SSI:</t>
  </si>
  <si>
    <t>Avg. Wage</t>
  </si>
  <si>
    <t>Total Burden %:</t>
  </si>
  <si>
    <t>Break Even:</t>
  </si>
  <si>
    <t>Avg. Burden</t>
  </si>
  <si>
    <t>Mo. Labor Volume:</t>
  </si>
  <si>
    <t>Mat. Volume:</t>
  </si>
  <si>
    <t>Total Mo. Volume</t>
  </si>
  <si>
    <t>Annual Volume:</t>
  </si>
  <si>
    <t>Mo. Net Profit:</t>
  </si>
  <si>
    <t>Ann. Net Profit:</t>
  </si>
  <si>
    <t>Name:</t>
  </si>
  <si>
    <t>Wage:</t>
  </si>
  <si>
    <t>Overhead Items</t>
  </si>
  <si>
    <t>Budget</t>
  </si>
  <si>
    <t xml:space="preserve">Owner in the field </t>
  </si>
  <si>
    <t>Painter 1</t>
  </si>
  <si>
    <t>Painter 2</t>
  </si>
  <si>
    <t>Total Monthly Expenses:</t>
  </si>
  <si>
    <r>
      <rPr>
        <b/>
        <sz val="11"/>
        <rFont val="Arial"/>
        <family val="2"/>
      </rPr>
      <t>Note</t>
    </r>
    <r>
      <rPr>
        <sz val="9"/>
        <rFont val="Arial"/>
        <family val="2"/>
      </rPr>
      <t xml:space="preserve">:  If the cell is </t>
    </r>
    <r>
      <rPr>
        <b/>
        <sz val="9"/>
        <color rgb="FF0000FF"/>
        <rFont val="Arial"/>
      </rPr>
      <t>BLUE</t>
    </r>
    <r>
      <rPr>
        <sz val="9"/>
        <rFont val="Arial"/>
        <family val="2"/>
      </rPr>
      <t xml:space="preserve">  those are the cells you can enter information. Black cells are locked to protect formulas</t>
    </r>
  </si>
  <si>
    <t>Total Monthly Overhead</t>
  </si>
  <si>
    <t xml:space="preserve">  You do not make any money at this rate.</t>
  </si>
  <si>
    <t>More cool tools here</t>
  </si>
  <si>
    <t>Sell Labor Rate:</t>
  </si>
  <si>
    <t>Exact Labor Rate:</t>
  </si>
  <si>
    <t>Employee Count:</t>
  </si>
  <si>
    <r>
      <t>Owner Salary:    only</t>
    </r>
    <r>
      <rPr>
        <i/>
        <sz val="10"/>
        <rFont val="Arial"/>
      </rPr>
      <t xml:space="preserve"> if NOT painting in the field</t>
    </r>
  </si>
  <si>
    <t>Take the monthly overhead from your last three months and average them.</t>
  </si>
  <si>
    <t>www.DYBCoach.com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</si>
</sst>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_)"/>
    <numFmt numFmtId="167" formatCode="0.00_)"/>
    <numFmt numFmtId="168" formatCode="0_)"/>
    <numFmt numFmtId="169" formatCode="0.0000_)"/>
  </numFmts>
  <fonts count="20" x14ac:knownFonts="1">
    <font>
      <sz val="10"/>
      <name val="Arial"/>
    </font>
    <font>
      <sz val="10"/>
      <name val="Arial"/>
    </font>
    <font>
      <sz val="10"/>
      <color indexed="12"/>
      <name val="Courier"/>
    </font>
    <font>
      <sz val="10"/>
      <color indexed="12"/>
      <name val="Arial"/>
    </font>
    <font>
      <b/>
      <sz val="10"/>
      <name val="Arial"/>
      <family val="2"/>
    </font>
    <font>
      <sz val="10"/>
      <color indexed="12"/>
      <name val="Arial"/>
    </font>
    <font>
      <sz val="9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9"/>
      <color theme="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sz val="9"/>
      <color theme="0"/>
      <name val="Arial"/>
    </font>
    <font>
      <b/>
      <sz val="9"/>
      <color rgb="FF0000FF"/>
      <name val="Arial"/>
    </font>
    <font>
      <b/>
      <sz val="9"/>
      <color indexed="12"/>
      <name val="Arial"/>
    </font>
    <font>
      <b/>
      <sz val="10"/>
      <color indexed="12"/>
      <name val="Courier"/>
    </font>
    <font>
      <b/>
      <sz val="10"/>
      <color indexed="12"/>
      <name val="Arial"/>
    </font>
    <font>
      <i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 style="thin">
        <color auto="1"/>
      </right>
      <top style="thin">
        <color theme="0" tint="-0.499984740745262"/>
      </top>
      <bottom style="thin">
        <color auto="1"/>
      </bottom>
      <diagonal/>
    </border>
  </borders>
  <cellStyleXfs count="23">
    <xf numFmtId="0" fontId="0" fillId="0" borderId="0"/>
    <xf numFmtId="164" fontId="1" fillId="0" borderId="0" applyFont="0" applyFill="0" applyBorder="0" applyAlignment="0" applyProtection="0"/>
    <xf numFmtId="167" fontId="1" fillId="0" borderId="0"/>
    <xf numFmtId="165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81">
    <xf numFmtId="0" fontId="0" fillId="0" borderId="0" xfId="0"/>
    <xf numFmtId="167" fontId="1" fillId="2" borderId="0" xfId="2" applyFill="1"/>
    <xf numFmtId="167" fontId="1" fillId="2" borderId="0" xfId="2" applyFill="1" applyAlignment="1">
      <alignment horizontal="center"/>
    </xf>
    <xf numFmtId="167" fontId="6" fillId="2" borderId="0" xfId="2" applyFont="1" applyFill="1"/>
    <xf numFmtId="167" fontId="9" fillId="2" borderId="0" xfId="2" applyFont="1" applyFill="1" applyBorder="1"/>
    <xf numFmtId="167" fontId="6" fillId="2" borderId="0" xfId="2" applyFont="1" applyFill="1" applyBorder="1"/>
    <xf numFmtId="167" fontId="1" fillId="2" borderId="0" xfId="2" applyFill="1" applyBorder="1"/>
    <xf numFmtId="167" fontId="6" fillId="2" borderId="0" xfId="2" applyFont="1" applyFill="1" applyBorder="1" applyProtection="1"/>
    <xf numFmtId="167" fontId="6" fillId="2" borderId="0" xfId="2" applyFont="1" applyFill="1" applyBorder="1" applyAlignment="1" applyProtection="1">
      <alignment horizontal="left"/>
    </xf>
    <xf numFmtId="169" fontId="2" fillId="2" borderId="0" xfId="2" applyNumberFormat="1" applyFont="1" applyFill="1" applyBorder="1" applyProtection="1">
      <protection locked="0"/>
    </xf>
    <xf numFmtId="166" fontId="6" fillId="2" borderId="0" xfId="2" applyNumberFormat="1" applyFont="1" applyFill="1" applyBorder="1"/>
    <xf numFmtId="166" fontId="7" fillId="2" borderId="0" xfId="2" applyNumberFormat="1" applyFont="1" applyFill="1" applyBorder="1" applyProtection="1">
      <protection locked="0"/>
    </xf>
    <xf numFmtId="167" fontId="7" fillId="2" borderId="0" xfId="2" applyFont="1" applyFill="1" applyBorder="1" applyProtection="1">
      <protection locked="0"/>
    </xf>
    <xf numFmtId="169" fontId="6" fillId="2" borderId="0" xfId="2" applyNumberFormat="1" applyFont="1" applyFill="1" applyBorder="1" applyProtection="1"/>
    <xf numFmtId="39" fontId="6" fillId="2" borderId="0" xfId="2" applyNumberFormat="1" applyFont="1" applyFill="1" applyBorder="1"/>
    <xf numFmtId="39" fontId="6" fillId="2" borderId="0" xfId="2" applyNumberFormat="1" applyFont="1" applyFill="1" applyBorder="1" applyProtection="1"/>
    <xf numFmtId="167" fontId="8" fillId="2" borderId="0" xfId="2" applyFont="1" applyFill="1" applyBorder="1"/>
    <xf numFmtId="167" fontId="6" fillId="3" borderId="1" xfId="2" applyFont="1" applyFill="1" applyBorder="1" applyProtection="1"/>
    <xf numFmtId="39" fontId="6" fillId="3" borderId="1" xfId="2" applyNumberFormat="1" applyFont="1" applyFill="1" applyBorder="1"/>
    <xf numFmtId="39" fontId="6" fillId="3" borderId="1" xfId="2" applyNumberFormat="1" applyFont="1" applyFill="1" applyBorder="1" applyProtection="1"/>
    <xf numFmtId="169" fontId="6" fillId="3" borderId="1" xfId="2" applyNumberFormat="1" applyFont="1" applyFill="1" applyBorder="1" applyProtection="1"/>
    <xf numFmtId="166" fontId="6" fillId="3" borderId="1" xfId="2" applyNumberFormat="1" applyFont="1" applyFill="1" applyBorder="1" applyProtection="1"/>
    <xf numFmtId="166" fontId="6" fillId="3" borderId="1" xfId="2" applyNumberFormat="1" applyFont="1" applyFill="1" applyBorder="1"/>
    <xf numFmtId="167" fontId="6" fillId="3" borderId="1" xfId="2" applyFont="1" applyFill="1" applyBorder="1"/>
    <xf numFmtId="168" fontId="1" fillId="2" borderId="0" xfId="2" applyNumberFormat="1" applyFill="1" applyAlignment="1">
      <alignment horizontal="center"/>
    </xf>
    <xf numFmtId="167" fontId="5" fillId="2" borderId="0" xfId="2" applyFont="1" applyFill="1" applyProtection="1">
      <protection locked="0"/>
    </xf>
    <xf numFmtId="165" fontId="1" fillId="2" borderId="0" xfId="3" applyFill="1"/>
    <xf numFmtId="164" fontId="6" fillId="2" borderId="0" xfId="1" applyFont="1" applyFill="1" applyBorder="1"/>
    <xf numFmtId="167" fontId="1" fillId="2" borderId="2" xfId="2" applyFill="1" applyBorder="1"/>
    <xf numFmtId="167" fontId="6" fillId="2" borderId="3" xfId="2" applyFont="1" applyFill="1" applyBorder="1"/>
    <xf numFmtId="167" fontId="1" fillId="2" borderId="3" xfId="2" applyFill="1" applyBorder="1"/>
    <xf numFmtId="167" fontId="6" fillId="2" borderId="4" xfId="2" applyFont="1" applyFill="1" applyBorder="1"/>
    <xf numFmtId="167" fontId="1" fillId="2" borderId="5" xfId="2" applyFill="1" applyBorder="1"/>
    <xf numFmtId="167" fontId="6" fillId="2" borderId="6" xfId="2" applyFont="1" applyFill="1" applyBorder="1"/>
    <xf numFmtId="167" fontId="1" fillId="2" borderId="7" xfId="2" applyFill="1" applyBorder="1"/>
    <xf numFmtId="167" fontId="7" fillId="2" borderId="8" xfId="2" applyFont="1" applyFill="1" applyBorder="1" applyProtection="1">
      <protection locked="0"/>
    </xf>
    <xf numFmtId="167" fontId="6" fillId="2" borderId="8" xfId="2" applyFont="1" applyFill="1" applyBorder="1"/>
    <xf numFmtId="167" fontId="1" fillId="2" borderId="8" xfId="2" applyFill="1" applyBorder="1"/>
    <xf numFmtId="167" fontId="6" fillId="2" borderId="9" xfId="2" applyFont="1" applyFill="1" applyBorder="1"/>
    <xf numFmtId="167" fontId="11" fillId="2" borderId="0" xfId="2" applyFont="1" applyFill="1" applyBorder="1"/>
    <xf numFmtId="164" fontId="14" fillId="2" borderId="0" xfId="1" applyFont="1" applyFill="1" applyBorder="1" applyAlignment="1">
      <alignment horizontal="center"/>
    </xf>
    <xf numFmtId="167" fontId="16" fillId="3" borderId="1" xfId="2" applyFont="1" applyFill="1" applyBorder="1" applyProtection="1">
      <protection locked="0"/>
    </xf>
    <xf numFmtId="167" fontId="16" fillId="3" borderId="1" xfId="2" applyNumberFormat="1" applyFont="1" applyFill="1" applyBorder="1" applyProtection="1">
      <protection locked="0"/>
    </xf>
    <xf numFmtId="169" fontId="17" fillId="3" borderId="1" xfId="2" applyNumberFormat="1" applyFont="1" applyFill="1" applyBorder="1" applyProtection="1">
      <protection locked="0"/>
    </xf>
    <xf numFmtId="169" fontId="17" fillId="2" borderId="0" xfId="2" applyNumberFormat="1" applyFont="1" applyFill="1" applyBorder="1" applyProtection="1">
      <protection locked="0"/>
    </xf>
    <xf numFmtId="167" fontId="12" fillId="2" borderId="0" xfId="12" applyNumberFormat="1" applyFill="1" applyBorder="1"/>
    <xf numFmtId="167" fontId="6" fillId="2" borderId="0" xfId="2" applyFont="1" applyFill="1" applyBorder="1" applyAlignment="1">
      <alignment horizontal="left"/>
    </xf>
    <xf numFmtId="167" fontId="1" fillId="2" borderId="0" xfId="2" applyFont="1" applyFill="1"/>
    <xf numFmtId="167" fontId="1" fillId="2" borderId="0" xfId="2" applyFill="1" applyBorder="1" applyAlignment="1">
      <alignment horizontal="center"/>
    </xf>
    <xf numFmtId="166" fontId="1" fillId="2" borderId="0" xfId="2" applyNumberFormat="1" applyFill="1" applyBorder="1" applyAlignment="1">
      <alignment horizontal="center"/>
    </xf>
    <xf numFmtId="167" fontId="5" fillId="2" borderId="0" xfId="2" applyFont="1" applyFill="1" applyBorder="1" applyAlignment="1" applyProtection="1">
      <alignment horizontal="center"/>
      <protection locked="0"/>
    </xf>
    <xf numFmtId="167" fontId="5" fillId="2" borderId="0" xfId="2" applyFont="1" applyFill="1" applyBorder="1" applyProtection="1">
      <protection locked="0"/>
    </xf>
    <xf numFmtId="168" fontId="1" fillId="2" borderId="0" xfId="2" applyNumberFormat="1" applyFill="1" applyBorder="1" applyAlignment="1">
      <alignment horizontal="center"/>
    </xf>
    <xf numFmtId="167" fontId="4" fillId="2" borderId="0" xfId="2" applyFont="1" applyFill="1" applyBorder="1" applyAlignment="1">
      <alignment horizontal="center" vertical="center"/>
    </xf>
    <xf numFmtId="167" fontId="18" fillId="2" borderId="0" xfId="2" applyFont="1" applyFill="1" applyBorder="1" applyAlignment="1" applyProtection="1">
      <alignment horizontal="center"/>
      <protection locked="0"/>
    </xf>
    <xf numFmtId="167" fontId="4" fillId="2" borderId="0" xfId="2" applyFont="1" applyFill="1" applyBorder="1" applyAlignment="1">
      <alignment horizontal="left" vertical="center"/>
    </xf>
    <xf numFmtId="167" fontId="18" fillId="2" borderId="0" xfId="2" applyFont="1" applyFill="1" applyBorder="1" applyProtection="1">
      <protection locked="0"/>
    </xf>
    <xf numFmtId="167" fontId="18" fillId="3" borderId="11" xfId="2" applyFont="1" applyFill="1" applyBorder="1" applyProtection="1">
      <protection locked="0"/>
    </xf>
    <xf numFmtId="167" fontId="18" fillId="3" borderId="12" xfId="2" applyFont="1" applyFill="1" applyBorder="1" applyProtection="1">
      <protection locked="0"/>
    </xf>
    <xf numFmtId="167" fontId="18" fillId="3" borderId="13" xfId="2" applyFont="1" applyFill="1" applyBorder="1" applyProtection="1">
      <protection locked="0"/>
    </xf>
    <xf numFmtId="167" fontId="18" fillId="3" borderId="11" xfId="2" applyFont="1" applyFill="1" applyBorder="1" applyAlignment="1" applyProtection="1">
      <alignment horizontal="center"/>
      <protection locked="0"/>
    </xf>
    <xf numFmtId="167" fontId="18" fillId="3" borderId="12" xfId="2" applyFont="1" applyFill="1" applyBorder="1" applyAlignment="1" applyProtection="1">
      <alignment horizontal="center"/>
      <protection locked="0"/>
    </xf>
    <xf numFmtId="167" fontId="18" fillId="3" borderId="13" xfId="2" applyFont="1" applyFill="1" applyBorder="1" applyAlignment="1" applyProtection="1">
      <alignment horizontal="center"/>
      <protection locked="0"/>
    </xf>
    <xf numFmtId="168" fontId="1" fillId="3" borderId="11" xfId="2" applyNumberFormat="1" applyFill="1" applyBorder="1" applyAlignment="1">
      <alignment horizontal="center"/>
    </xf>
    <xf numFmtId="168" fontId="1" fillId="3" borderId="12" xfId="2" applyNumberFormat="1" applyFill="1" applyBorder="1" applyAlignment="1">
      <alignment horizontal="center"/>
    </xf>
    <xf numFmtId="168" fontId="1" fillId="3" borderId="13" xfId="2" applyNumberFormat="1" applyFill="1" applyBorder="1" applyAlignment="1">
      <alignment horizontal="center"/>
    </xf>
    <xf numFmtId="166" fontId="4" fillId="2" borderId="0" xfId="2" applyNumberFormat="1" applyFont="1" applyFill="1" applyBorder="1" applyAlignment="1">
      <alignment horizontal="center" vertical="center"/>
    </xf>
    <xf numFmtId="167" fontId="4" fillId="3" borderId="10" xfId="2" applyFont="1" applyFill="1" applyBorder="1" applyAlignment="1">
      <alignment horizontal="center" vertical="center"/>
    </xf>
    <xf numFmtId="166" fontId="4" fillId="3" borderId="10" xfId="2" applyNumberFormat="1" applyFont="1" applyFill="1" applyBorder="1" applyAlignment="1">
      <alignment horizontal="center" vertical="center"/>
    </xf>
    <xf numFmtId="165" fontId="4" fillId="2" borderId="0" xfId="3" applyFont="1" applyFill="1" applyBorder="1" applyAlignment="1">
      <alignment horizontal="center" vertical="center"/>
    </xf>
    <xf numFmtId="167" fontId="1" fillId="2" borderId="0" xfId="2" applyFont="1" applyFill="1" applyBorder="1"/>
    <xf numFmtId="165" fontId="1" fillId="2" borderId="0" xfId="3" applyFill="1" applyBorder="1"/>
    <xf numFmtId="165" fontId="18" fillId="2" borderId="0" xfId="3" applyFont="1" applyFill="1" applyBorder="1" applyProtection="1">
      <protection locked="0"/>
    </xf>
    <xf numFmtId="167" fontId="3" fillId="2" borderId="0" xfId="2" applyFont="1" applyFill="1" applyBorder="1" applyProtection="1">
      <protection locked="0"/>
    </xf>
    <xf numFmtId="165" fontId="3" fillId="2" borderId="0" xfId="3" applyFont="1" applyFill="1" applyBorder="1" applyProtection="1">
      <protection locked="0"/>
    </xf>
    <xf numFmtId="167" fontId="1" fillId="2" borderId="0" xfId="2" applyFont="1" applyFill="1" applyBorder="1" applyProtection="1">
      <protection locked="0"/>
    </xf>
    <xf numFmtId="165" fontId="1" fillId="3" borderId="10" xfId="3" applyFill="1" applyBorder="1"/>
    <xf numFmtId="165" fontId="18" fillId="3" borderId="10" xfId="3" applyFont="1" applyFill="1" applyBorder="1" applyProtection="1">
      <protection locked="0"/>
    </xf>
    <xf numFmtId="167" fontId="0" fillId="2" borderId="0" xfId="2" applyFont="1" applyFill="1" applyAlignment="1">
      <alignment wrapText="1"/>
    </xf>
    <xf numFmtId="167" fontId="0" fillId="2" borderId="0" xfId="2" applyFont="1" applyFill="1" applyBorder="1" applyProtection="1">
      <protection locked="0"/>
    </xf>
    <xf numFmtId="167" fontId="6" fillId="2" borderId="0" xfId="2" applyFont="1" applyFill="1" applyBorder="1" applyAlignment="1">
      <alignment horizontal="left" wrapText="1"/>
    </xf>
  </cellXfs>
  <cellStyles count="23">
    <cellStyle name="Comma" xfId="3" builtinId="3"/>
    <cellStyle name="Currency" xfId="1" builtinId="4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/>
    <cellStyle name="Normal" xfId="0" builtinId="0"/>
    <cellStyle name="Normal_Labrcalc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59384</xdr:colOff>
      <xdr:row>11</xdr:row>
      <xdr:rowOff>38100</xdr:rowOff>
    </xdr:from>
    <xdr:to>
      <xdr:col>5</xdr:col>
      <xdr:colOff>222249</xdr:colOff>
      <xdr:row>51</xdr:row>
      <xdr:rowOff>63500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7884" y="1701800"/>
          <a:ext cx="6436665" cy="6121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1038225</xdr:colOff>
      <xdr:row>22</xdr:row>
      <xdr:rowOff>85725</xdr:rowOff>
    </xdr:from>
    <xdr:to>
      <xdr:col>10</xdr:col>
      <xdr:colOff>219075</xdr:colOff>
      <xdr:row>25</xdr:row>
      <xdr:rowOff>85725</xdr:rowOff>
    </xdr:to>
    <xdr:sp macro="" textlink="">
      <xdr:nvSpPr>
        <xdr:cNvPr id="2054" name="Oval 1"/>
        <xdr:cNvSpPr>
          <a:spLocks noChangeArrowheads="1"/>
        </xdr:cNvSpPr>
      </xdr:nvSpPr>
      <xdr:spPr bwMode="auto">
        <a:xfrm>
          <a:off x="6096000" y="2028825"/>
          <a:ext cx="942975" cy="3238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63500</xdr:colOff>
      <xdr:row>2</xdr:row>
      <xdr:rowOff>139700</xdr:rowOff>
    </xdr:from>
    <xdr:to>
      <xdr:col>2</xdr:col>
      <xdr:colOff>984250</xdr:colOff>
      <xdr:row>4</xdr:row>
      <xdr:rowOff>172005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6000" y="457200"/>
          <a:ext cx="920750" cy="3752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DYBCoach.com" TargetMode="Externa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B3:E10"/>
  <sheetViews>
    <sheetView tabSelected="1" zoomScale="200" zoomScaleNormal="200" zoomScalePageLayoutView="200" workbookViewId="0">
      <selection activeCell="C5" sqref="C5"/>
    </sheetView>
  </sheetViews>
  <sheetFormatPr baseColWidth="10" defaultColWidth="9.1640625" defaultRowHeight="12" x14ac:dyDescent="0"/>
  <cols>
    <col min="1" max="1" width="9.1640625" style="1"/>
    <col min="2" max="2" width="43" style="1" customWidth="1"/>
    <col min="3" max="3" width="12.83203125" style="26" customWidth="1"/>
    <col min="4" max="4" width="4.5" style="1" customWidth="1"/>
    <col min="5" max="5" width="22" style="1" customWidth="1"/>
    <col min="6" max="16384" width="9.1640625" style="1"/>
  </cols>
  <sheetData>
    <row r="3" spans="2:5" s="70" customFormat="1" ht="23.25" customHeight="1">
      <c r="B3" s="55" t="s">
        <v>27</v>
      </c>
      <c r="C3" s="69" t="s">
        <v>28</v>
      </c>
    </row>
    <row r="4" spans="2:5">
      <c r="B4" s="6"/>
      <c r="C4" s="71"/>
    </row>
    <row r="5" spans="2:5">
      <c r="B5" s="79" t="s">
        <v>40</v>
      </c>
      <c r="C5" s="77">
        <v>0</v>
      </c>
    </row>
    <row r="6" spans="2:5" ht="36">
      <c r="B6" s="79"/>
      <c r="C6" s="72"/>
      <c r="E6" s="78" t="s">
        <v>41</v>
      </c>
    </row>
    <row r="7" spans="2:5" ht="15" customHeight="1">
      <c r="B7" s="75" t="s">
        <v>34</v>
      </c>
      <c r="C7" s="77">
        <v>6000</v>
      </c>
    </row>
    <row r="8" spans="2:5">
      <c r="B8" s="73"/>
      <c r="C8" s="74"/>
      <c r="E8" s="78"/>
    </row>
    <row r="9" spans="2:5">
      <c r="B9" s="70" t="s">
        <v>32</v>
      </c>
      <c r="C9" s="76">
        <f>SUM(C5:C8)</f>
        <v>6000</v>
      </c>
    </row>
    <row r="10" spans="2:5">
      <c r="B10" s="6"/>
      <c r="C10" s="71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&amp;A</oddHeader>
    <oddFooter>Page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B3:M38"/>
  <sheetViews>
    <sheetView zoomScale="200" zoomScaleNormal="200" zoomScalePageLayoutView="200" workbookViewId="0">
      <selection activeCell="B6" sqref="B6"/>
    </sheetView>
  </sheetViews>
  <sheetFormatPr baseColWidth="10" defaultColWidth="9.1640625" defaultRowHeight="12" x14ac:dyDescent="0"/>
  <cols>
    <col min="1" max="1" width="9.1640625" style="1"/>
    <col min="2" max="2" width="19.5" style="1" customWidth="1"/>
    <col min="3" max="3" width="2.1640625" style="6" customWidth="1"/>
    <col min="4" max="4" width="7.6640625" style="2" customWidth="1"/>
    <col min="5" max="5" width="2.6640625" style="48" customWidth="1"/>
    <col min="6" max="6" width="2.33203125" style="2" customWidth="1"/>
    <col min="7" max="7" width="1.6640625" style="48" customWidth="1"/>
    <col min="8" max="8" width="2.1640625" style="1" customWidth="1"/>
    <col min="9" max="9" width="6" style="6" customWidth="1"/>
    <col min="10" max="10" width="15.33203125" style="1" customWidth="1"/>
    <col min="11" max="11" width="5.33203125" style="6" customWidth="1"/>
    <col min="12" max="12" width="8.5" style="1" customWidth="1"/>
    <col min="13" max="16384" width="9.1640625" style="1"/>
  </cols>
  <sheetData>
    <row r="3" spans="2:13" s="47" customFormat="1" ht="18" customHeight="1">
      <c r="B3" s="55" t="s">
        <v>25</v>
      </c>
      <c r="C3" s="55"/>
      <c r="D3" s="53" t="s">
        <v>26</v>
      </c>
      <c r="E3" s="53"/>
      <c r="G3" s="53"/>
      <c r="I3" s="66"/>
      <c r="K3" s="53"/>
    </row>
    <row r="4" spans="2:13">
      <c r="B4" s="48"/>
      <c r="C4" s="48"/>
      <c r="D4" s="48"/>
      <c r="F4" s="48"/>
      <c r="H4" s="49"/>
      <c r="I4" s="49"/>
      <c r="J4" s="48"/>
      <c r="K4" s="48"/>
      <c r="L4" s="48"/>
    </row>
    <row r="5" spans="2:13">
      <c r="B5" s="6"/>
      <c r="D5" s="48"/>
      <c r="F5" s="48"/>
      <c r="J5" s="53" t="s">
        <v>39</v>
      </c>
      <c r="K5" s="48"/>
      <c r="L5" s="68">
        <f>SUM(F6:F43)</f>
        <v>3</v>
      </c>
    </row>
    <row r="6" spans="2:13">
      <c r="B6" s="57" t="s">
        <v>29</v>
      </c>
      <c r="C6" s="56"/>
      <c r="D6" s="60">
        <v>25</v>
      </c>
      <c r="E6" s="54"/>
      <c r="F6" s="63">
        <f t="shared" ref="F6:F35" si="0">IF((D6&gt;0),1,0)</f>
        <v>1</v>
      </c>
      <c r="G6" s="52"/>
      <c r="J6" s="50"/>
      <c r="K6" s="50"/>
      <c r="L6" s="6"/>
      <c r="M6" s="25"/>
    </row>
    <row r="7" spans="2:13">
      <c r="B7" s="58" t="s">
        <v>30</v>
      </c>
      <c r="C7" s="56"/>
      <c r="D7" s="61">
        <v>18</v>
      </c>
      <c r="E7" s="54"/>
      <c r="F7" s="64">
        <f t="shared" si="0"/>
        <v>1</v>
      </c>
      <c r="G7" s="52"/>
      <c r="J7" s="53" t="s">
        <v>6</v>
      </c>
      <c r="K7" s="50"/>
      <c r="L7" s="67">
        <f>SUM(D6:D43)/L5</f>
        <v>19.666666666666668</v>
      </c>
      <c r="M7" s="25"/>
    </row>
    <row r="8" spans="2:13">
      <c r="B8" s="58" t="s">
        <v>31</v>
      </c>
      <c r="C8" s="56"/>
      <c r="D8" s="61">
        <v>16</v>
      </c>
      <c r="E8" s="54"/>
      <c r="F8" s="64">
        <f t="shared" si="0"/>
        <v>1</v>
      </c>
      <c r="G8" s="52"/>
      <c r="H8" s="50"/>
      <c r="I8" s="50"/>
      <c r="J8" s="6"/>
      <c r="L8" s="51"/>
      <c r="M8" s="25"/>
    </row>
    <row r="9" spans="2:13">
      <c r="B9" s="58"/>
      <c r="C9" s="56"/>
      <c r="D9" s="61"/>
      <c r="E9" s="54"/>
      <c r="F9" s="64">
        <f t="shared" si="0"/>
        <v>0</v>
      </c>
      <c r="G9" s="52"/>
      <c r="H9" s="50"/>
      <c r="I9" s="50"/>
      <c r="J9" s="6"/>
      <c r="L9" s="51"/>
      <c r="M9" s="25"/>
    </row>
    <row r="10" spans="2:13">
      <c r="B10" s="58"/>
      <c r="C10" s="56"/>
      <c r="D10" s="61"/>
      <c r="E10" s="54"/>
      <c r="F10" s="64">
        <f t="shared" si="0"/>
        <v>0</v>
      </c>
      <c r="G10" s="52"/>
      <c r="H10" s="50"/>
      <c r="I10" s="50"/>
      <c r="J10" s="6"/>
      <c r="L10" s="51"/>
      <c r="M10" s="25"/>
    </row>
    <row r="11" spans="2:13">
      <c r="B11" s="58"/>
      <c r="C11" s="56"/>
      <c r="D11" s="61"/>
      <c r="E11" s="54"/>
      <c r="F11" s="64">
        <f t="shared" si="0"/>
        <v>0</v>
      </c>
      <c r="G11" s="52"/>
      <c r="H11" s="50"/>
      <c r="I11" s="50"/>
      <c r="J11" s="6"/>
      <c r="L11" s="51"/>
      <c r="M11" s="25"/>
    </row>
    <row r="12" spans="2:13">
      <c r="B12" s="58"/>
      <c r="C12" s="56"/>
      <c r="D12" s="61"/>
      <c r="E12" s="54"/>
      <c r="F12" s="64">
        <f t="shared" si="0"/>
        <v>0</v>
      </c>
      <c r="G12" s="52"/>
      <c r="H12" s="50"/>
      <c r="I12" s="50"/>
      <c r="J12" s="6"/>
      <c r="L12" s="6"/>
    </row>
    <row r="13" spans="2:13">
      <c r="B13" s="58"/>
      <c r="C13" s="56"/>
      <c r="D13" s="61"/>
      <c r="E13" s="54"/>
      <c r="F13" s="64">
        <f t="shared" si="0"/>
        <v>0</v>
      </c>
      <c r="G13" s="52"/>
      <c r="H13" s="50"/>
      <c r="I13" s="50"/>
      <c r="J13" s="6"/>
      <c r="L13" s="6"/>
    </row>
    <row r="14" spans="2:13">
      <c r="B14" s="58"/>
      <c r="C14" s="56"/>
      <c r="D14" s="61"/>
      <c r="E14" s="54"/>
      <c r="F14" s="64">
        <f t="shared" si="0"/>
        <v>0</v>
      </c>
      <c r="G14" s="52"/>
      <c r="H14" s="50"/>
      <c r="I14" s="50"/>
      <c r="J14" s="6"/>
      <c r="L14" s="6"/>
    </row>
    <row r="15" spans="2:13">
      <c r="B15" s="58"/>
      <c r="C15" s="56"/>
      <c r="D15" s="61"/>
      <c r="E15" s="54"/>
      <c r="F15" s="64">
        <f t="shared" si="0"/>
        <v>0</v>
      </c>
      <c r="G15" s="52"/>
      <c r="H15" s="50"/>
      <c r="I15" s="50"/>
      <c r="J15" s="6"/>
      <c r="L15" s="6"/>
    </row>
    <row r="16" spans="2:13">
      <c r="B16" s="58"/>
      <c r="C16" s="56"/>
      <c r="D16" s="61"/>
      <c r="E16" s="54"/>
      <c r="F16" s="64">
        <f t="shared" si="0"/>
        <v>0</v>
      </c>
      <c r="G16" s="52"/>
      <c r="H16" s="50"/>
      <c r="I16" s="50"/>
      <c r="J16" s="6"/>
      <c r="L16" s="6"/>
    </row>
    <row r="17" spans="2:12">
      <c r="B17" s="58"/>
      <c r="C17" s="56"/>
      <c r="D17" s="61"/>
      <c r="E17" s="54"/>
      <c r="F17" s="64">
        <f t="shared" si="0"/>
        <v>0</v>
      </c>
      <c r="G17" s="52"/>
      <c r="H17" s="50"/>
      <c r="I17" s="50"/>
      <c r="J17" s="6"/>
      <c r="L17" s="6"/>
    </row>
    <row r="18" spans="2:12">
      <c r="B18" s="58"/>
      <c r="C18" s="56"/>
      <c r="D18" s="61"/>
      <c r="E18" s="54"/>
      <c r="F18" s="64">
        <f t="shared" si="0"/>
        <v>0</v>
      </c>
      <c r="G18" s="52"/>
      <c r="H18" s="50"/>
      <c r="I18" s="50"/>
      <c r="J18" s="6"/>
      <c r="L18" s="6"/>
    </row>
    <row r="19" spans="2:12">
      <c r="B19" s="58"/>
      <c r="C19" s="56"/>
      <c r="D19" s="61"/>
      <c r="E19" s="54"/>
      <c r="F19" s="64">
        <f t="shared" si="0"/>
        <v>0</v>
      </c>
      <c r="G19" s="52"/>
      <c r="H19" s="50"/>
      <c r="I19" s="50"/>
      <c r="J19" s="6"/>
      <c r="L19" s="6"/>
    </row>
    <row r="20" spans="2:12">
      <c r="B20" s="58"/>
      <c r="C20" s="56"/>
      <c r="D20" s="61"/>
      <c r="E20" s="54"/>
      <c r="F20" s="64">
        <f t="shared" si="0"/>
        <v>0</v>
      </c>
      <c r="G20" s="52"/>
      <c r="H20" s="50"/>
      <c r="I20" s="50"/>
      <c r="J20" s="6"/>
      <c r="L20" s="6"/>
    </row>
    <row r="21" spans="2:12">
      <c r="B21" s="58"/>
      <c r="C21" s="56"/>
      <c r="D21" s="61"/>
      <c r="E21" s="54"/>
      <c r="F21" s="64">
        <f t="shared" si="0"/>
        <v>0</v>
      </c>
      <c r="G21" s="52"/>
      <c r="H21" s="50"/>
      <c r="I21" s="50"/>
      <c r="J21" s="6"/>
      <c r="L21" s="6"/>
    </row>
    <row r="22" spans="2:12">
      <c r="B22" s="58"/>
      <c r="C22" s="56"/>
      <c r="D22" s="61"/>
      <c r="E22" s="54"/>
      <c r="F22" s="64">
        <f t="shared" si="0"/>
        <v>0</v>
      </c>
      <c r="G22" s="52"/>
      <c r="H22" s="50"/>
      <c r="I22" s="50"/>
      <c r="J22" s="6"/>
      <c r="L22" s="6"/>
    </row>
    <row r="23" spans="2:12">
      <c r="B23" s="58"/>
      <c r="C23" s="56"/>
      <c r="D23" s="61"/>
      <c r="E23" s="54"/>
      <c r="F23" s="64">
        <f t="shared" si="0"/>
        <v>0</v>
      </c>
      <c r="G23" s="52"/>
      <c r="H23" s="50"/>
      <c r="I23" s="50"/>
      <c r="J23" s="6"/>
      <c r="L23" s="6"/>
    </row>
    <row r="24" spans="2:12">
      <c r="B24" s="58"/>
      <c r="C24" s="56"/>
      <c r="D24" s="61"/>
      <c r="E24" s="54"/>
      <c r="F24" s="64">
        <f t="shared" si="0"/>
        <v>0</v>
      </c>
      <c r="G24" s="52"/>
      <c r="H24" s="50"/>
      <c r="I24" s="50"/>
      <c r="J24" s="6"/>
      <c r="L24" s="6"/>
    </row>
    <row r="25" spans="2:12">
      <c r="B25" s="58"/>
      <c r="C25" s="56"/>
      <c r="D25" s="61"/>
      <c r="E25" s="54"/>
      <c r="F25" s="64">
        <f t="shared" si="0"/>
        <v>0</v>
      </c>
      <c r="G25" s="52"/>
      <c r="H25" s="50"/>
      <c r="I25" s="50"/>
      <c r="J25" s="6"/>
      <c r="L25" s="6"/>
    </row>
    <row r="26" spans="2:12">
      <c r="B26" s="58"/>
      <c r="C26" s="56"/>
      <c r="D26" s="61"/>
      <c r="E26" s="54"/>
      <c r="F26" s="64">
        <f t="shared" si="0"/>
        <v>0</v>
      </c>
      <c r="G26" s="52"/>
      <c r="H26" s="50"/>
      <c r="I26" s="50"/>
      <c r="J26" s="6"/>
      <c r="L26" s="6"/>
    </row>
    <row r="27" spans="2:12">
      <c r="B27" s="58"/>
      <c r="C27" s="56"/>
      <c r="D27" s="61"/>
      <c r="E27" s="54"/>
      <c r="F27" s="64">
        <f t="shared" si="0"/>
        <v>0</v>
      </c>
      <c r="G27" s="52"/>
      <c r="H27" s="51"/>
      <c r="I27" s="51"/>
      <c r="J27" s="6"/>
      <c r="L27" s="6"/>
    </row>
    <row r="28" spans="2:12">
      <c r="B28" s="58"/>
      <c r="C28" s="56"/>
      <c r="D28" s="61"/>
      <c r="E28" s="54"/>
      <c r="F28" s="64">
        <f t="shared" si="0"/>
        <v>0</v>
      </c>
      <c r="G28" s="52"/>
      <c r="H28" s="51"/>
      <c r="I28" s="51"/>
      <c r="J28" s="6"/>
      <c r="L28" s="6"/>
    </row>
    <row r="29" spans="2:12">
      <c r="B29" s="58"/>
      <c r="C29" s="56"/>
      <c r="D29" s="61"/>
      <c r="E29" s="54"/>
      <c r="F29" s="64">
        <f t="shared" si="0"/>
        <v>0</v>
      </c>
      <c r="G29" s="52"/>
      <c r="H29" s="51"/>
      <c r="I29" s="51"/>
      <c r="J29" s="6"/>
      <c r="L29" s="6"/>
    </row>
    <row r="30" spans="2:12">
      <c r="B30" s="58"/>
      <c r="C30" s="56"/>
      <c r="D30" s="61"/>
      <c r="E30" s="54"/>
      <c r="F30" s="64">
        <f t="shared" si="0"/>
        <v>0</v>
      </c>
      <c r="G30" s="52"/>
      <c r="H30" s="51"/>
      <c r="I30" s="51"/>
      <c r="J30" s="6"/>
      <c r="L30" s="6"/>
    </row>
    <row r="31" spans="2:12">
      <c r="B31" s="58"/>
      <c r="C31" s="56"/>
      <c r="D31" s="61"/>
      <c r="E31" s="54"/>
      <c r="F31" s="64">
        <f t="shared" si="0"/>
        <v>0</v>
      </c>
      <c r="G31" s="52"/>
      <c r="H31" s="51"/>
      <c r="I31" s="51"/>
      <c r="J31" s="6"/>
      <c r="L31" s="6"/>
    </row>
    <row r="32" spans="2:12">
      <c r="B32" s="58"/>
      <c r="C32" s="56"/>
      <c r="D32" s="61"/>
      <c r="E32" s="54"/>
      <c r="F32" s="64">
        <f t="shared" si="0"/>
        <v>0</v>
      </c>
      <c r="G32" s="52"/>
      <c r="H32" s="51"/>
      <c r="I32" s="51"/>
      <c r="J32" s="6"/>
      <c r="L32" s="6"/>
    </row>
    <row r="33" spans="2:12">
      <c r="B33" s="58"/>
      <c r="C33" s="56"/>
      <c r="D33" s="61"/>
      <c r="E33" s="54"/>
      <c r="F33" s="64">
        <f t="shared" si="0"/>
        <v>0</v>
      </c>
      <c r="G33" s="52"/>
      <c r="H33" s="51"/>
      <c r="I33" s="51"/>
      <c r="J33" s="6"/>
      <c r="L33" s="6"/>
    </row>
    <row r="34" spans="2:12">
      <c r="B34" s="58"/>
      <c r="C34" s="56"/>
      <c r="D34" s="61"/>
      <c r="E34" s="54"/>
      <c r="F34" s="64">
        <f t="shared" si="0"/>
        <v>0</v>
      </c>
      <c r="G34" s="52"/>
      <c r="H34" s="51"/>
      <c r="I34" s="51"/>
      <c r="J34" s="6"/>
      <c r="L34" s="6"/>
    </row>
    <row r="35" spans="2:12">
      <c r="B35" s="59"/>
      <c r="C35" s="56"/>
      <c r="D35" s="62"/>
      <c r="E35" s="54"/>
      <c r="F35" s="65">
        <f t="shared" si="0"/>
        <v>0</v>
      </c>
      <c r="G35" s="52"/>
      <c r="H35" s="51"/>
      <c r="I35" s="51"/>
      <c r="J35" s="6"/>
      <c r="L35" s="6"/>
    </row>
    <row r="36" spans="2:12">
      <c r="B36" s="6"/>
      <c r="D36" s="48"/>
      <c r="F36" s="52"/>
      <c r="G36" s="52"/>
      <c r="H36" s="6"/>
      <c r="J36" s="6"/>
      <c r="L36" s="6"/>
    </row>
    <row r="37" spans="2:12">
      <c r="F37" s="24"/>
      <c r="G37" s="52"/>
    </row>
    <row r="38" spans="2:12">
      <c r="F38" s="24"/>
      <c r="G38" s="52"/>
    </row>
  </sheetData>
  <phoneticPr fontId="0" type="noConversion"/>
  <printOptions gridLines="1" gridLinesSet="0"/>
  <pageMargins left="0.75" right="0.75" top="1" bottom="1" header="0.5" footer="0.5"/>
  <pageSetup orientation="portrait" horizontalDpi="300" verticalDpi="300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B2:N62"/>
  <sheetViews>
    <sheetView zoomScale="200" zoomScaleNormal="200" zoomScalePageLayoutView="200" workbookViewId="0">
      <selection activeCell="G17" sqref="G17"/>
    </sheetView>
  </sheetViews>
  <sheetFormatPr baseColWidth="10" defaultColWidth="9.1640625" defaultRowHeight="12" x14ac:dyDescent="0"/>
  <cols>
    <col min="1" max="1" width="9.1640625" style="1"/>
    <col min="2" max="2" width="3.33203125" style="1" customWidth="1"/>
    <col min="3" max="3" width="16.6640625" style="3" customWidth="1"/>
    <col min="4" max="4" width="12.6640625" style="3" customWidth="1"/>
    <col min="5" max="5" width="9.1640625" style="3"/>
    <col min="6" max="6" width="16.1640625" style="3" customWidth="1"/>
    <col min="7" max="7" width="9.6640625" style="1" customWidth="1"/>
    <col min="8" max="8" width="3.6640625" style="1" customWidth="1"/>
    <col min="9" max="9" width="16" style="3" customWidth="1"/>
    <col min="10" max="10" width="12.33203125" style="3" customWidth="1"/>
    <col min="11" max="12" width="9.1640625" style="3"/>
    <col min="13" max="13" width="10.6640625" style="3" customWidth="1"/>
    <col min="14" max="14" width="9.1640625" style="3"/>
    <col min="15" max="16384" width="9.1640625" style="1"/>
  </cols>
  <sheetData>
    <row r="2" spans="2:14" ht="13" thickBot="1"/>
    <row r="3" spans="2:14">
      <c r="B3" s="28"/>
      <c r="C3" s="29"/>
      <c r="D3" s="29"/>
      <c r="E3" s="29"/>
      <c r="F3" s="29"/>
      <c r="G3" s="30"/>
      <c r="H3" s="30"/>
      <c r="I3" s="29"/>
      <c r="J3" s="29"/>
      <c r="K3" s="29"/>
      <c r="L3" s="29"/>
      <c r="M3" s="29"/>
      <c r="N3" s="31"/>
    </row>
    <row r="4" spans="2:14" ht="15">
      <c r="B4" s="32"/>
      <c r="C4" s="4"/>
      <c r="D4" s="5"/>
      <c r="E4" s="5"/>
      <c r="F4" s="5"/>
      <c r="G4" s="6"/>
      <c r="H4" s="6"/>
      <c r="I4" s="5" t="s">
        <v>0</v>
      </c>
      <c r="J4" s="23">
        <f>D60</f>
        <v>6000</v>
      </c>
      <c r="K4" s="5"/>
      <c r="L4" s="5"/>
      <c r="M4" s="5"/>
      <c r="N4" s="33"/>
    </row>
    <row r="5" spans="2:14" ht="15">
      <c r="B5" s="32"/>
      <c r="C5" s="4"/>
      <c r="D5" s="5"/>
      <c r="E5" s="5"/>
      <c r="F5" s="5"/>
      <c r="G5" s="6"/>
      <c r="H5" s="6"/>
      <c r="I5" s="5"/>
      <c r="J5" s="5"/>
      <c r="K5" s="5"/>
      <c r="L5" s="5"/>
      <c r="M5" s="5"/>
      <c r="N5" s="33"/>
    </row>
    <row r="6" spans="2:14">
      <c r="B6" s="32"/>
      <c r="C6" s="5"/>
      <c r="D6" s="5"/>
      <c r="E6" s="5"/>
      <c r="F6" s="5"/>
      <c r="G6" s="6"/>
      <c r="H6" s="6"/>
      <c r="I6" s="5"/>
      <c r="J6" s="5"/>
      <c r="K6" s="5"/>
      <c r="L6" s="5"/>
      <c r="M6" s="5"/>
      <c r="N6" s="33"/>
    </row>
    <row r="7" spans="2:14">
      <c r="B7" s="32"/>
      <c r="C7" s="7" t="s">
        <v>0</v>
      </c>
      <c r="D7" s="17">
        <f>Overhead!C9</f>
        <v>6000</v>
      </c>
      <c r="E7" s="5"/>
      <c r="F7" s="8" t="s">
        <v>1</v>
      </c>
      <c r="G7" s="43">
        <v>6.2E-2</v>
      </c>
      <c r="H7" s="6"/>
      <c r="I7" s="5" t="s">
        <v>2</v>
      </c>
      <c r="J7" s="22">
        <f>(D15*D17)*4.3</f>
        <v>516</v>
      </c>
      <c r="K7" s="5"/>
      <c r="L7" s="5"/>
      <c r="M7" s="5"/>
      <c r="N7" s="33"/>
    </row>
    <row r="8" spans="2:14" ht="5" customHeight="1">
      <c r="B8" s="32"/>
      <c r="C8" s="7"/>
      <c r="D8" s="7"/>
      <c r="E8" s="5"/>
      <c r="F8" s="8"/>
      <c r="G8" s="44"/>
      <c r="H8" s="6"/>
      <c r="I8" s="5"/>
      <c r="J8" s="10"/>
      <c r="K8" s="5"/>
      <c r="L8" s="5"/>
      <c r="M8" s="5"/>
      <c r="N8" s="33"/>
    </row>
    <row r="9" spans="2:14">
      <c r="B9" s="32"/>
      <c r="C9" s="5"/>
      <c r="D9" s="5"/>
      <c r="E9" s="5"/>
      <c r="F9" s="8" t="s">
        <v>3</v>
      </c>
      <c r="G9" s="43">
        <v>7.4999999999999997E-2</v>
      </c>
      <c r="H9" s="6"/>
      <c r="I9" s="5"/>
      <c r="J9" s="5"/>
      <c r="K9" s="5"/>
      <c r="L9" s="5"/>
      <c r="M9" s="5"/>
      <c r="N9" s="33"/>
    </row>
    <row r="10" spans="2:14" ht="5" customHeight="1">
      <c r="B10" s="32"/>
      <c r="C10" s="5"/>
      <c r="D10" s="5"/>
      <c r="E10" s="5"/>
      <c r="F10" s="8"/>
      <c r="G10" s="44"/>
      <c r="H10" s="6"/>
      <c r="I10" s="5"/>
      <c r="J10" s="5"/>
      <c r="K10" s="5"/>
      <c r="L10" s="5"/>
      <c r="M10" s="5"/>
      <c r="N10" s="33"/>
    </row>
    <row r="11" spans="2:14">
      <c r="B11" s="32"/>
      <c r="C11" s="5" t="s">
        <v>4</v>
      </c>
      <c r="D11" s="42">
        <v>20</v>
      </c>
      <c r="E11" s="5"/>
      <c r="F11" s="8" t="s">
        <v>5</v>
      </c>
      <c r="G11" s="43">
        <v>1.9E-2</v>
      </c>
      <c r="H11" s="6"/>
      <c r="I11" s="5" t="s">
        <v>6</v>
      </c>
      <c r="J11" s="23">
        <f>D19</f>
        <v>19.666666666666668</v>
      </c>
      <c r="K11" s="5"/>
      <c r="L11" s="5"/>
      <c r="M11" s="5"/>
      <c r="N11" s="33"/>
    </row>
    <row r="12" spans="2:14" ht="5" customHeight="1">
      <c r="B12" s="32"/>
      <c r="C12" s="5"/>
      <c r="D12" s="11"/>
      <c r="E12" s="5"/>
      <c r="F12" s="8"/>
      <c r="G12" s="44"/>
      <c r="H12" s="6"/>
      <c r="I12" s="5"/>
      <c r="J12" s="5"/>
      <c r="K12" s="5"/>
      <c r="L12" s="5"/>
      <c r="M12" s="5"/>
      <c r="N12" s="33"/>
    </row>
    <row r="13" spans="2:14">
      <c r="B13" s="32"/>
      <c r="C13" s="5" t="s">
        <v>7</v>
      </c>
      <c r="D13" s="41">
        <v>20</v>
      </c>
      <c r="E13" s="5"/>
      <c r="F13" s="8" t="s">
        <v>8</v>
      </c>
      <c r="G13" s="43">
        <v>0.03</v>
      </c>
      <c r="H13" s="6"/>
      <c r="I13" s="5" t="s">
        <v>9</v>
      </c>
      <c r="J13" s="23">
        <f>D21</f>
        <v>4.5331666666666672</v>
      </c>
      <c r="K13" s="5"/>
      <c r="L13" s="5"/>
      <c r="M13" s="5"/>
      <c r="N13" s="33"/>
    </row>
    <row r="14" spans="2:14" ht="5" customHeight="1">
      <c r="B14" s="32"/>
      <c r="C14" s="5"/>
      <c r="D14" s="12"/>
      <c r="E14" s="5"/>
      <c r="F14" s="8"/>
      <c r="G14" s="44"/>
      <c r="H14" s="6"/>
      <c r="I14" s="5"/>
      <c r="J14" s="5"/>
      <c r="K14" s="5"/>
      <c r="L14" s="5"/>
      <c r="M14" s="5"/>
      <c r="N14" s="33"/>
    </row>
    <row r="15" spans="2:14">
      <c r="B15" s="32"/>
      <c r="C15" s="5" t="s">
        <v>10</v>
      </c>
      <c r="D15" s="17">
        <f>Employees!L5</f>
        <v>3</v>
      </c>
      <c r="E15" s="5"/>
      <c r="F15" s="8" t="s">
        <v>11</v>
      </c>
      <c r="G15" s="43">
        <v>0.03</v>
      </c>
      <c r="H15" s="6"/>
      <c r="I15" s="5" t="s">
        <v>12</v>
      </c>
      <c r="J15" s="23">
        <f>J4/J7</f>
        <v>11.627906976744185</v>
      </c>
      <c r="K15" s="5"/>
      <c r="L15" s="5"/>
      <c r="M15" s="5"/>
      <c r="N15" s="33"/>
    </row>
    <row r="16" spans="2:14" ht="5" customHeight="1">
      <c r="B16" s="32"/>
      <c r="C16" s="5"/>
      <c r="D16" s="7"/>
      <c r="E16" s="5"/>
      <c r="F16" s="8"/>
      <c r="G16" s="44"/>
      <c r="H16" s="6"/>
      <c r="I16" s="5"/>
      <c r="J16" s="5"/>
      <c r="K16" s="5"/>
      <c r="L16" s="5"/>
      <c r="M16" s="5"/>
      <c r="N16" s="33"/>
    </row>
    <row r="17" spans="2:14">
      <c r="B17" s="32"/>
      <c r="C17" s="5" t="s">
        <v>13</v>
      </c>
      <c r="D17" s="41">
        <v>40</v>
      </c>
      <c r="E17" s="5"/>
      <c r="F17" s="8" t="s">
        <v>14</v>
      </c>
      <c r="G17" s="43">
        <v>1.4500000000000001E-2</v>
      </c>
      <c r="H17" s="6"/>
      <c r="I17" s="5"/>
      <c r="J17" s="12"/>
      <c r="K17" s="5"/>
      <c r="L17" s="5"/>
      <c r="M17" s="5"/>
      <c r="N17" s="33"/>
    </row>
    <row r="18" spans="2:14" ht="5" customHeight="1">
      <c r="B18" s="32"/>
      <c r="C18" s="5"/>
      <c r="D18" s="12"/>
      <c r="E18" s="5"/>
      <c r="F18" s="8"/>
      <c r="G18" s="9"/>
      <c r="H18" s="6"/>
      <c r="I18" s="5"/>
      <c r="J18" s="12"/>
      <c r="K18" s="5"/>
      <c r="L18" s="5"/>
      <c r="M18" s="5"/>
      <c r="N18" s="33"/>
    </row>
    <row r="19" spans="2:14">
      <c r="B19" s="32"/>
      <c r="C19" s="5" t="s">
        <v>15</v>
      </c>
      <c r="D19" s="17">
        <f>Employees!L7</f>
        <v>19.666666666666668</v>
      </c>
      <c r="E19" s="5"/>
      <c r="F19" s="8" t="s">
        <v>16</v>
      </c>
      <c r="G19" s="20">
        <f>SUM(G7:G17)</f>
        <v>0.23050000000000001</v>
      </c>
      <c r="H19" s="6"/>
      <c r="I19" s="5" t="s">
        <v>17</v>
      </c>
      <c r="J19" s="23">
        <f>+D19+D21+J15</f>
        <v>35.827740310077516</v>
      </c>
      <c r="K19" s="5" t="s">
        <v>35</v>
      </c>
      <c r="M19" s="5"/>
      <c r="N19" s="33"/>
    </row>
    <row r="20" spans="2:14" ht="5" customHeight="1">
      <c r="B20" s="32"/>
      <c r="C20" s="5"/>
      <c r="D20" s="7"/>
      <c r="E20" s="5"/>
      <c r="F20" s="8"/>
      <c r="G20" s="13"/>
      <c r="H20" s="6"/>
      <c r="I20" s="5"/>
      <c r="J20" s="5"/>
      <c r="K20" s="5"/>
      <c r="L20" s="5"/>
      <c r="M20" s="5"/>
      <c r="N20" s="33"/>
    </row>
    <row r="21" spans="2:14">
      <c r="B21" s="32"/>
      <c r="C21" s="5" t="s">
        <v>18</v>
      </c>
      <c r="D21" s="17">
        <f>((D19*G21)/100)</f>
        <v>4.5331666666666672</v>
      </c>
      <c r="E21" s="5"/>
      <c r="F21" s="5"/>
      <c r="G21" s="21">
        <f>G19*100</f>
        <v>23.05</v>
      </c>
      <c r="H21" s="6"/>
      <c r="I21" s="5"/>
      <c r="J21" s="5"/>
      <c r="K21" s="5"/>
      <c r="L21" s="5"/>
      <c r="M21" s="5"/>
      <c r="N21" s="33"/>
    </row>
    <row r="22" spans="2:14">
      <c r="B22" s="32"/>
      <c r="C22" s="12"/>
      <c r="D22" s="12"/>
      <c r="E22" s="5"/>
      <c r="F22" s="5"/>
      <c r="G22" s="6"/>
      <c r="H22" s="6"/>
      <c r="I22" s="5" t="s">
        <v>38</v>
      </c>
      <c r="J22" s="23">
        <f>J19/J28</f>
        <v>44.784675387596891</v>
      </c>
      <c r="K22" s="5"/>
      <c r="L22" s="5"/>
      <c r="M22" s="5"/>
      <c r="N22" s="33"/>
    </row>
    <row r="23" spans="2:14">
      <c r="B23" s="32"/>
      <c r="C23" s="5"/>
      <c r="D23" s="5"/>
      <c r="E23" s="5"/>
      <c r="F23" s="5"/>
      <c r="G23" s="6"/>
      <c r="H23" s="6"/>
      <c r="I23" s="5"/>
      <c r="J23" s="5"/>
      <c r="K23" s="5"/>
      <c r="L23" s="5"/>
      <c r="M23" s="27"/>
      <c r="N23" s="33"/>
    </row>
    <row r="24" spans="2:14">
      <c r="B24" s="32"/>
      <c r="C24" s="5" t="s">
        <v>19</v>
      </c>
      <c r="D24" s="18">
        <f>J7*J24</f>
        <v>23220</v>
      </c>
      <c r="E24" s="5"/>
      <c r="F24" s="5"/>
      <c r="G24" s="6"/>
      <c r="H24" s="6"/>
      <c r="I24" s="5" t="s">
        <v>37</v>
      </c>
      <c r="J24" s="17">
        <f>ROUND((J22+0.49),0)</f>
        <v>45</v>
      </c>
      <c r="K24" s="5"/>
      <c r="L24" s="5"/>
      <c r="M24" s="5"/>
      <c r="N24" s="33"/>
    </row>
    <row r="25" spans="2:14" ht="5" customHeight="1">
      <c r="B25" s="32"/>
      <c r="C25" s="5"/>
      <c r="D25" s="14"/>
      <c r="E25" s="5"/>
      <c r="F25" s="5"/>
      <c r="G25" s="6"/>
      <c r="H25" s="6"/>
      <c r="I25" s="5"/>
      <c r="J25" s="7"/>
      <c r="K25" s="5"/>
      <c r="L25" s="5"/>
      <c r="M25" s="5"/>
      <c r="N25" s="33"/>
    </row>
    <row r="26" spans="2:14">
      <c r="B26" s="32"/>
      <c r="C26" s="5" t="s">
        <v>20</v>
      </c>
      <c r="D26" s="18">
        <f>(D24/J30)-D24</f>
        <v>5805</v>
      </c>
      <c r="E26" s="5"/>
      <c r="F26" s="5"/>
      <c r="G26" s="6"/>
      <c r="H26" s="6"/>
      <c r="I26" s="5"/>
      <c r="J26" s="5"/>
      <c r="K26" s="5"/>
      <c r="L26" s="5"/>
      <c r="M26" s="5"/>
      <c r="N26" s="33"/>
    </row>
    <row r="27" spans="2:14" ht="5" customHeight="1">
      <c r="B27" s="32"/>
      <c r="C27" s="5"/>
      <c r="D27" s="14"/>
      <c r="E27" s="5"/>
      <c r="F27" s="5"/>
      <c r="G27" s="6"/>
      <c r="H27" s="6"/>
      <c r="I27" s="5"/>
      <c r="J27" s="5"/>
      <c r="K27" s="5"/>
      <c r="L27" s="5"/>
      <c r="M27" s="5"/>
      <c r="N27" s="33"/>
    </row>
    <row r="28" spans="2:14">
      <c r="B28" s="32"/>
      <c r="C28" s="5" t="s">
        <v>21</v>
      </c>
      <c r="D28" s="18">
        <f>D24+D26</f>
        <v>29025</v>
      </c>
      <c r="E28" s="5"/>
      <c r="F28" s="5"/>
      <c r="G28" s="6"/>
      <c r="H28" s="6"/>
      <c r="I28" s="5"/>
      <c r="J28" s="39">
        <f>(100-D11)*0.01</f>
        <v>0.8</v>
      </c>
      <c r="K28" s="5"/>
      <c r="L28" s="5"/>
      <c r="M28" s="5"/>
      <c r="N28" s="33"/>
    </row>
    <row r="29" spans="2:14" ht="5" customHeight="1">
      <c r="B29" s="32"/>
      <c r="C29" s="5"/>
      <c r="D29" s="14"/>
      <c r="E29" s="5"/>
      <c r="F29" s="5"/>
      <c r="G29" s="6"/>
      <c r="H29" s="6"/>
      <c r="I29" s="5"/>
      <c r="J29" s="5"/>
      <c r="K29" s="5"/>
      <c r="L29" s="5"/>
      <c r="M29" s="5"/>
      <c r="N29" s="33"/>
    </row>
    <row r="30" spans="2:14">
      <c r="B30" s="32"/>
      <c r="C30" s="5" t="s">
        <v>22</v>
      </c>
      <c r="D30" s="18">
        <f>D28*12</f>
        <v>348300</v>
      </c>
      <c r="E30" s="5"/>
      <c r="F30" s="5"/>
      <c r="G30" s="6"/>
      <c r="H30" s="6"/>
      <c r="I30" s="5"/>
      <c r="J30" s="39">
        <f>(100-D13)*0.01</f>
        <v>0.8</v>
      </c>
      <c r="K30" s="5"/>
      <c r="L30" s="5"/>
      <c r="M30" s="5"/>
      <c r="N30" s="33"/>
    </row>
    <row r="31" spans="2:14">
      <c r="B31" s="32"/>
      <c r="C31" s="12"/>
      <c r="D31" s="12"/>
      <c r="E31" s="5"/>
      <c r="F31" s="5"/>
      <c r="G31" s="6"/>
      <c r="H31" s="6"/>
      <c r="I31" s="5"/>
      <c r="J31" s="5"/>
      <c r="K31" s="5"/>
      <c r="L31" s="5"/>
      <c r="M31" s="5"/>
      <c r="N31" s="33"/>
    </row>
    <row r="32" spans="2:14">
      <c r="B32" s="32"/>
      <c r="C32" s="7" t="s">
        <v>23</v>
      </c>
      <c r="D32" s="19">
        <f>D28*D11%</f>
        <v>5805</v>
      </c>
      <c r="E32" s="5"/>
      <c r="F32" s="5"/>
      <c r="G32" s="6"/>
      <c r="H32" s="6"/>
      <c r="I32" s="5"/>
      <c r="J32" s="5"/>
      <c r="K32" s="5"/>
      <c r="L32" s="5"/>
      <c r="M32" s="5"/>
      <c r="N32" s="33"/>
    </row>
    <row r="33" spans="2:14" ht="5" customHeight="1">
      <c r="B33" s="32"/>
      <c r="C33" s="7"/>
      <c r="D33" s="15"/>
      <c r="E33" s="5"/>
      <c r="F33" s="5"/>
      <c r="G33" s="6"/>
      <c r="H33" s="6"/>
      <c r="I33" s="5"/>
      <c r="J33" s="5"/>
      <c r="K33" s="5"/>
      <c r="L33" s="5"/>
      <c r="M33" s="5"/>
      <c r="N33" s="33"/>
    </row>
    <row r="34" spans="2:14" ht="12" customHeight="1">
      <c r="B34" s="32"/>
      <c r="C34" s="7" t="s">
        <v>24</v>
      </c>
      <c r="D34" s="19">
        <f>D32*12</f>
        <v>69660</v>
      </c>
      <c r="E34" s="5"/>
      <c r="F34" s="46" t="s">
        <v>36</v>
      </c>
      <c r="G34" s="6"/>
      <c r="H34" s="6"/>
      <c r="I34" s="80" t="s">
        <v>33</v>
      </c>
      <c r="J34" s="80"/>
      <c r="K34" s="80"/>
      <c r="L34" s="80"/>
      <c r="M34" s="80"/>
      <c r="N34" s="33"/>
    </row>
    <row r="35" spans="2:14">
      <c r="B35" s="32"/>
      <c r="C35" s="12"/>
      <c r="D35" s="12"/>
      <c r="E35" s="5"/>
      <c r="F35" s="45" t="s">
        <v>42</v>
      </c>
      <c r="G35" s="6"/>
      <c r="H35" s="6"/>
      <c r="I35" s="80"/>
      <c r="J35" s="80"/>
      <c r="K35" s="80"/>
      <c r="L35" s="80"/>
      <c r="M35" s="80"/>
      <c r="N35" s="33"/>
    </row>
    <row r="36" spans="2:14">
      <c r="B36" s="32"/>
      <c r="C36" s="12"/>
      <c r="D36" s="12"/>
      <c r="E36" s="5"/>
      <c r="G36" s="6"/>
      <c r="H36" s="6"/>
      <c r="I36" s="5"/>
      <c r="J36" s="5"/>
      <c r="K36" s="5"/>
      <c r="L36" s="5"/>
      <c r="M36" s="5"/>
      <c r="N36" s="33"/>
    </row>
    <row r="37" spans="2:14" ht="13" thickBot="1">
      <c r="B37" s="34"/>
      <c r="C37" s="35"/>
      <c r="D37" s="35"/>
      <c r="E37" s="36"/>
      <c r="F37" s="36"/>
      <c r="G37" s="37"/>
      <c r="H37" s="37"/>
      <c r="I37" s="36"/>
      <c r="J37" s="36"/>
      <c r="K37" s="36"/>
      <c r="L37" s="36"/>
      <c r="M37" s="36"/>
      <c r="N37" s="38"/>
    </row>
    <row r="38" spans="2:14">
      <c r="B38" s="6"/>
      <c r="C38" s="12"/>
      <c r="D38" s="12"/>
      <c r="E38" s="5"/>
      <c r="F38" s="5"/>
      <c r="G38" s="6"/>
      <c r="H38" s="6"/>
      <c r="I38" s="5"/>
      <c r="J38" s="5"/>
      <c r="K38" s="5"/>
      <c r="L38" s="5"/>
      <c r="M38" s="5"/>
      <c r="N38" s="5"/>
    </row>
    <row r="39" spans="2:14">
      <c r="B39" s="6"/>
      <c r="C39" s="12"/>
      <c r="D39" s="12"/>
      <c r="E39" s="5"/>
      <c r="F39" s="5"/>
      <c r="G39" s="6"/>
      <c r="H39" s="6"/>
      <c r="I39" s="5"/>
      <c r="J39" s="5"/>
      <c r="K39" s="5"/>
      <c r="L39" s="5"/>
      <c r="M39" s="5"/>
      <c r="N39" s="5"/>
    </row>
    <row r="40" spans="2:14">
      <c r="B40" s="6"/>
      <c r="C40" s="12"/>
      <c r="D40" s="12"/>
      <c r="E40" s="5"/>
      <c r="F40" s="5"/>
      <c r="G40" s="6"/>
      <c r="H40" s="6"/>
      <c r="I40" s="5"/>
      <c r="J40" s="5"/>
      <c r="K40" s="5"/>
      <c r="L40" s="5"/>
      <c r="M40" s="5"/>
      <c r="N40" s="5"/>
    </row>
    <row r="41" spans="2:14">
      <c r="B41" s="6"/>
      <c r="C41" s="12"/>
      <c r="D41" s="12"/>
      <c r="E41" s="5"/>
      <c r="F41" s="5"/>
      <c r="G41" s="6"/>
      <c r="H41" s="6"/>
      <c r="I41" s="5"/>
      <c r="J41" s="5"/>
      <c r="K41" s="5"/>
      <c r="L41" s="5"/>
      <c r="M41" s="5"/>
      <c r="N41" s="5"/>
    </row>
    <row r="42" spans="2:14">
      <c r="B42" s="6"/>
      <c r="C42" s="12"/>
      <c r="D42" s="12"/>
      <c r="E42" s="5"/>
      <c r="F42" s="5"/>
      <c r="G42" s="6"/>
      <c r="H42" s="6"/>
      <c r="I42" s="5"/>
      <c r="J42" s="5"/>
      <c r="K42" s="5"/>
      <c r="L42" s="5"/>
      <c r="M42" s="5"/>
      <c r="N42" s="5"/>
    </row>
    <row r="43" spans="2:14">
      <c r="B43" s="6"/>
      <c r="C43" s="12"/>
      <c r="D43" s="12"/>
      <c r="E43" s="5"/>
      <c r="F43" s="5"/>
      <c r="G43" s="6"/>
      <c r="H43" s="6"/>
      <c r="I43" s="5"/>
      <c r="J43" s="5"/>
      <c r="K43" s="5"/>
      <c r="L43" s="5"/>
      <c r="M43" s="5"/>
      <c r="N43" s="5"/>
    </row>
    <row r="44" spans="2:14">
      <c r="B44" s="6"/>
      <c r="C44" s="12"/>
      <c r="D44" s="12"/>
      <c r="E44" s="5"/>
      <c r="F44" s="5"/>
      <c r="G44" s="6"/>
      <c r="H44" s="6"/>
      <c r="I44" s="5"/>
      <c r="J44" s="5"/>
      <c r="K44" s="5"/>
      <c r="L44" s="5"/>
      <c r="M44" s="5"/>
      <c r="N44" s="5"/>
    </row>
    <row r="45" spans="2:14">
      <c r="B45" s="6"/>
      <c r="C45" s="12"/>
      <c r="D45" s="12"/>
      <c r="E45" s="5"/>
      <c r="F45" s="5"/>
      <c r="G45" s="6"/>
      <c r="H45" s="6"/>
      <c r="I45" s="5"/>
      <c r="J45" s="5"/>
      <c r="K45" s="5"/>
      <c r="L45" s="5"/>
      <c r="M45" s="5"/>
      <c r="N45" s="5"/>
    </row>
    <row r="46" spans="2:14">
      <c r="B46" s="6"/>
      <c r="C46" s="12"/>
      <c r="D46" s="12"/>
      <c r="E46" s="5"/>
      <c r="F46" s="5"/>
      <c r="G46" s="6"/>
      <c r="H46" s="6"/>
      <c r="I46" s="5"/>
      <c r="J46" s="5"/>
      <c r="K46" s="5"/>
      <c r="L46" s="5"/>
      <c r="M46" s="5"/>
      <c r="N46" s="5"/>
    </row>
    <row r="47" spans="2:14">
      <c r="B47" s="6"/>
      <c r="C47" s="12"/>
      <c r="D47" s="12"/>
      <c r="E47" s="5"/>
      <c r="F47" s="5"/>
      <c r="G47" s="6"/>
      <c r="H47" s="6"/>
      <c r="I47" s="5"/>
      <c r="J47" s="5"/>
      <c r="K47" s="5"/>
      <c r="L47" s="5"/>
      <c r="M47" s="5"/>
      <c r="N47" s="5"/>
    </row>
    <row r="48" spans="2:14">
      <c r="B48" s="6"/>
      <c r="C48" s="12"/>
      <c r="D48" s="12"/>
      <c r="E48" s="5"/>
      <c r="F48" s="5"/>
      <c r="G48" s="6"/>
      <c r="H48" s="6"/>
      <c r="I48" s="5"/>
      <c r="J48" s="5"/>
      <c r="K48" s="5"/>
      <c r="L48" s="5"/>
      <c r="M48" s="5"/>
      <c r="N48" s="5"/>
    </row>
    <row r="49" spans="2:14">
      <c r="B49" s="6"/>
      <c r="C49" s="12"/>
      <c r="D49" s="12"/>
      <c r="E49" s="5"/>
      <c r="F49" s="5"/>
      <c r="G49" s="6"/>
      <c r="H49" s="6"/>
      <c r="I49" s="5"/>
      <c r="J49" s="5"/>
      <c r="K49" s="5"/>
      <c r="L49" s="5"/>
      <c r="M49" s="5"/>
      <c r="N49" s="5"/>
    </row>
    <row r="50" spans="2:14">
      <c r="B50" s="6"/>
      <c r="C50" s="12"/>
      <c r="D50" s="12"/>
      <c r="E50" s="5"/>
      <c r="F50" s="5"/>
      <c r="G50" s="6"/>
      <c r="H50" s="6"/>
      <c r="I50" s="5"/>
      <c r="J50" s="5"/>
      <c r="K50" s="5"/>
      <c r="L50" s="5"/>
      <c r="M50" s="5"/>
      <c r="N50" s="5"/>
    </row>
    <row r="51" spans="2:14">
      <c r="B51" s="6"/>
      <c r="C51" s="12"/>
      <c r="D51" s="12"/>
      <c r="E51" s="5"/>
      <c r="F51" s="5"/>
      <c r="G51" s="6"/>
      <c r="H51" s="6"/>
      <c r="I51" s="5"/>
      <c r="J51" s="5"/>
      <c r="K51" s="5"/>
      <c r="L51" s="5"/>
      <c r="M51" s="5"/>
      <c r="N51" s="5"/>
    </row>
    <row r="52" spans="2:14">
      <c r="B52" s="6"/>
      <c r="C52" s="12"/>
      <c r="D52" s="12"/>
      <c r="E52" s="5"/>
      <c r="F52" s="5"/>
      <c r="G52" s="6"/>
      <c r="H52" s="6"/>
      <c r="I52" s="5"/>
      <c r="J52" s="5"/>
      <c r="K52" s="5"/>
      <c r="L52" s="5"/>
      <c r="M52" s="5"/>
      <c r="N52" s="5"/>
    </row>
    <row r="53" spans="2:14">
      <c r="B53" s="6"/>
      <c r="C53" s="12"/>
      <c r="D53" s="12"/>
      <c r="E53" s="5"/>
      <c r="F53" s="5"/>
      <c r="G53" s="6"/>
      <c r="H53" s="6"/>
      <c r="I53" s="5"/>
      <c r="J53" s="5"/>
      <c r="K53" s="5"/>
      <c r="L53" s="5"/>
      <c r="M53" s="5"/>
      <c r="N53" s="5"/>
    </row>
    <row r="54" spans="2:14">
      <c r="B54" s="6"/>
      <c r="C54" s="12"/>
      <c r="D54" s="12"/>
      <c r="E54" s="5"/>
      <c r="F54" s="5"/>
      <c r="G54" s="6"/>
      <c r="H54" s="6"/>
      <c r="I54" s="5"/>
      <c r="J54" s="5"/>
      <c r="K54" s="5"/>
      <c r="L54" s="5"/>
      <c r="M54" s="5"/>
      <c r="N54" s="5"/>
    </row>
    <row r="55" spans="2:14">
      <c r="B55" s="6"/>
      <c r="C55" s="12"/>
      <c r="D55" s="12"/>
      <c r="E55" s="5"/>
      <c r="F55" s="5"/>
      <c r="G55" s="6"/>
      <c r="H55" s="6"/>
      <c r="I55" s="5"/>
      <c r="J55" s="5"/>
      <c r="K55" s="5"/>
      <c r="L55" s="5"/>
      <c r="M55" s="5"/>
      <c r="N55" s="5"/>
    </row>
    <row r="56" spans="2:14">
      <c r="B56" s="6"/>
      <c r="C56" s="12"/>
      <c r="D56" s="12"/>
      <c r="E56" s="5"/>
      <c r="F56" s="5"/>
      <c r="G56" s="6"/>
      <c r="H56" s="6"/>
      <c r="I56" s="5"/>
      <c r="J56" s="5"/>
      <c r="K56" s="5"/>
      <c r="L56" s="5"/>
      <c r="M56" s="5"/>
      <c r="N56" s="5"/>
    </row>
    <row r="57" spans="2:14">
      <c r="B57" s="6"/>
      <c r="C57" s="12"/>
      <c r="D57" s="12"/>
      <c r="E57" s="5"/>
      <c r="F57" s="5"/>
      <c r="G57" s="6"/>
      <c r="H57" s="6"/>
      <c r="I57" s="5"/>
      <c r="J57" s="5"/>
      <c r="K57" s="5"/>
      <c r="L57" s="5"/>
      <c r="M57" s="5"/>
      <c r="N57" s="5"/>
    </row>
    <row r="58" spans="2:14">
      <c r="B58" s="6"/>
      <c r="C58" s="12"/>
      <c r="D58" s="12"/>
      <c r="E58" s="5"/>
      <c r="F58" s="5"/>
      <c r="G58" s="6"/>
      <c r="H58" s="6"/>
      <c r="I58" s="5"/>
      <c r="J58" s="5"/>
      <c r="K58" s="5"/>
      <c r="L58" s="5"/>
      <c r="M58" s="5"/>
      <c r="N58" s="5"/>
    </row>
    <row r="59" spans="2:14">
      <c r="B59" s="6"/>
      <c r="C59" s="12"/>
      <c r="D59" s="12"/>
      <c r="E59" s="5"/>
      <c r="F59" s="5"/>
      <c r="G59" s="6"/>
      <c r="H59" s="6"/>
      <c r="I59" s="5"/>
      <c r="J59" s="5"/>
      <c r="K59" s="5"/>
      <c r="L59" s="5"/>
      <c r="M59" s="5"/>
      <c r="N59" s="5"/>
    </row>
    <row r="60" spans="2:14">
      <c r="B60" s="6"/>
      <c r="C60" s="16"/>
      <c r="D60" s="40">
        <f>D7</f>
        <v>6000</v>
      </c>
      <c r="E60" s="5"/>
      <c r="F60" s="5"/>
      <c r="G60" s="6"/>
      <c r="H60" s="6"/>
      <c r="I60" s="5"/>
      <c r="J60" s="5"/>
      <c r="K60" s="5"/>
      <c r="L60" s="5"/>
      <c r="M60" s="5"/>
      <c r="N60" s="5"/>
    </row>
    <row r="61" spans="2:14">
      <c r="B61" s="6"/>
      <c r="C61" s="5"/>
      <c r="D61" s="5"/>
      <c r="E61" s="5"/>
      <c r="F61" s="5"/>
      <c r="G61" s="6"/>
      <c r="H61" s="6"/>
      <c r="I61" s="5"/>
      <c r="J61" s="5"/>
      <c r="K61" s="5"/>
      <c r="L61" s="5"/>
      <c r="M61" s="5"/>
      <c r="N61" s="5"/>
    </row>
    <row r="62" spans="2:14">
      <c r="B62" s="6"/>
      <c r="C62" s="5"/>
      <c r="D62" s="5"/>
      <c r="E62" s="5"/>
      <c r="F62" s="5"/>
      <c r="G62" s="6"/>
      <c r="H62" s="6"/>
      <c r="I62" s="5"/>
      <c r="J62" s="5"/>
      <c r="K62" s="5"/>
      <c r="L62" s="5"/>
      <c r="M62" s="5"/>
      <c r="N62" s="5"/>
    </row>
  </sheetData>
  <mergeCells count="1">
    <mergeCell ref="I34:M35"/>
  </mergeCells>
  <phoneticPr fontId="0" type="noConversion"/>
  <hyperlinks>
    <hyperlink ref="F35" r:id="rId1"/>
  </hyperlinks>
  <printOptions gridLines="1" gridLinesSet="0"/>
  <pageMargins left="0.75" right="0.75" top="1" bottom="1" header="0.5" footer="0.5"/>
  <pageSetup orientation="portrait" horizontalDpi="150" verticalDpi="150"/>
  <headerFooter alignWithMargins="0">
    <oddHeader>&amp;A</oddHeader>
    <oddFooter>Page &amp;P</oddFooter>
  </headerFooter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Overhead</vt:lpstr>
      <vt:lpstr>Employees</vt:lpstr>
      <vt:lpstr>Sell Rate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Steve Burnett</cp:lastModifiedBy>
  <cp:lastPrinted>2004-12-23T13:45:22Z</cp:lastPrinted>
  <dcterms:created xsi:type="dcterms:W3CDTF">1996-10-14T23:33:28Z</dcterms:created>
  <dcterms:modified xsi:type="dcterms:W3CDTF">2016-01-12T13:40:12Z</dcterms:modified>
</cp:coreProperties>
</file>